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16" i="1"/>
  <c r="I18" s="1"/>
  <c r="I20" s="1"/>
  <c r="I22" s="1"/>
  <c r="I24" s="1"/>
  <c r="I26" s="1"/>
  <c r="I28" s="1"/>
  <c r="I30" s="1"/>
  <c r="I32" s="1"/>
  <c r="I34" s="1"/>
  <c r="I36" s="1"/>
  <c r="I38" s="1"/>
  <c r="I40" s="1"/>
  <c r="I42" s="1"/>
  <c r="I44" s="1"/>
  <c r="I46" s="1"/>
  <c r="I48" s="1"/>
  <c r="I50" s="1"/>
  <c r="I52" s="1"/>
  <c r="I54" s="1"/>
  <c r="I56" s="1"/>
  <c r="I58" s="1"/>
  <c r="I60" s="1"/>
  <c r="I62" s="1"/>
  <c r="I64" s="1"/>
  <c r="I66" s="1"/>
  <c r="I68" s="1"/>
  <c r="I70" s="1"/>
  <c r="I72" s="1"/>
  <c r="I74" s="1"/>
  <c r="I76" s="1"/>
  <c r="I78" s="1"/>
  <c r="I80" s="1"/>
  <c r="I82" s="1"/>
  <c r="I84" s="1"/>
  <c r="I86" s="1"/>
  <c r="I88" s="1"/>
  <c r="I90" s="1"/>
  <c r="I17"/>
  <c r="I19"/>
  <c r="I21" s="1"/>
  <c r="I23" s="1"/>
  <c r="I25" s="1"/>
  <c r="I27" s="1"/>
  <c r="I29" s="1"/>
  <c r="I31" s="1"/>
  <c r="I33" s="1"/>
  <c r="I35" s="1"/>
  <c r="I37" s="1"/>
  <c r="I39" s="1"/>
  <c r="I41" s="1"/>
  <c r="I43" s="1"/>
  <c r="I45" s="1"/>
  <c r="I47" s="1"/>
  <c r="I49" s="1"/>
  <c r="I51" s="1"/>
  <c r="I53" s="1"/>
  <c r="I55" s="1"/>
  <c r="I57" s="1"/>
  <c r="I59" s="1"/>
  <c r="I61" s="1"/>
  <c r="I63" s="1"/>
  <c r="I65" s="1"/>
  <c r="I67" s="1"/>
  <c r="I69" s="1"/>
  <c r="I71" s="1"/>
  <c r="I73" s="1"/>
  <c r="I75" s="1"/>
  <c r="I77" s="1"/>
  <c r="I79" s="1"/>
  <c r="I81" s="1"/>
  <c r="I83" s="1"/>
  <c r="I85" s="1"/>
  <c r="I87" s="1"/>
  <c r="I89" s="1"/>
  <c r="I91" s="1"/>
  <c r="I15"/>
  <c r="I13"/>
  <c r="C17" i="2" l="1"/>
</calcChain>
</file>

<file path=xl/sharedStrings.xml><?xml version="1.0" encoding="utf-8"?>
<sst xmlns="http://schemas.openxmlformats.org/spreadsheetml/2006/main" count="92" uniqueCount="69">
  <si>
    <t>LEDGER TRANSACTION - TDL-4000.001 - Accounts Receivable Control</t>
  </si>
  <si>
    <t>01/Apr/2014 To 31/Mar/2015</t>
  </si>
  <si>
    <t xml:space="preserve">  DATE</t>
  </si>
  <si>
    <t>Transaction No</t>
  </si>
  <si>
    <t>DESCRIPTION</t>
  </si>
  <si>
    <t>Cheque NO</t>
  </si>
  <si>
    <t>DEBIT(LKR)</t>
  </si>
  <si>
    <t>CREDIT(LKR)</t>
  </si>
  <si>
    <t>BALANCE(LKR)</t>
  </si>
  <si>
    <t>OPB</t>
  </si>
  <si>
    <t>-</t>
  </si>
  <si>
    <t>INV\000178</t>
  </si>
  <si>
    <t>Invoice</t>
  </si>
  <si>
    <t>A1R\00000158</t>
  </si>
  <si>
    <t>0008065</t>
  </si>
  <si>
    <t>INV\000179</t>
  </si>
  <si>
    <t>A1R\00000159</t>
  </si>
  <si>
    <t>INV\000180</t>
  </si>
  <si>
    <t>A1R\00000160</t>
  </si>
  <si>
    <t>INV\000181</t>
  </si>
  <si>
    <t>A1R\00000161</t>
  </si>
  <si>
    <t>A1R\00000162</t>
  </si>
  <si>
    <t>097006</t>
  </si>
  <si>
    <t>INV\000182</t>
  </si>
  <si>
    <t>INV\000183</t>
  </si>
  <si>
    <t>INV\000184</t>
  </si>
  <si>
    <t>INV\000182-EX</t>
  </si>
  <si>
    <t>Exchange Loss</t>
  </si>
  <si>
    <t>CRN\00000047</t>
  </si>
  <si>
    <t>CRN\00000046</t>
  </si>
  <si>
    <t>A1R\00000164</t>
  </si>
  <si>
    <t>2014091800108242</t>
  </si>
  <si>
    <t>INV\000185</t>
  </si>
  <si>
    <t>INV\000186</t>
  </si>
  <si>
    <t>INV\000187</t>
  </si>
  <si>
    <t>DBN\00000028</t>
  </si>
  <si>
    <t>Accounts Receivable Control</t>
  </si>
  <si>
    <t>INV\000188</t>
  </si>
  <si>
    <t>INV\000189</t>
  </si>
  <si>
    <t>A1R\00000165</t>
  </si>
  <si>
    <t>2014120200075817</t>
  </si>
  <si>
    <t>CRN\00000048</t>
  </si>
  <si>
    <t>A1R\00000166</t>
  </si>
  <si>
    <t>ITT3491</t>
  </si>
  <si>
    <t>INV\000190</t>
  </si>
  <si>
    <t>CRN\00000049</t>
  </si>
  <si>
    <t>INV\000191</t>
  </si>
  <si>
    <t>INV\000188-EX</t>
  </si>
  <si>
    <t>INV\000189-EX</t>
  </si>
  <si>
    <t>A1R\00000168</t>
  </si>
  <si>
    <t>2015020500040331</t>
  </si>
  <si>
    <t>CRN\00000050</t>
  </si>
  <si>
    <t>DBN\00000031</t>
  </si>
  <si>
    <t>INV\000192</t>
  </si>
  <si>
    <t>INV\000193</t>
  </si>
  <si>
    <t>A1R\00000169</t>
  </si>
  <si>
    <t>000688</t>
  </si>
  <si>
    <t>A1R\00000170</t>
  </si>
  <si>
    <t>2015030200104821</t>
  </si>
  <si>
    <t>CRN\00000051</t>
  </si>
  <si>
    <t>A1R\00000171</t>
  </si>
  <si>
    <t>905610</t>
  </si>
  <si>
    <t>A1R\00000172</t>
  </si>
  <si>
    <t>642106</t>
  </si>
  <si>
    <t>TDL Holding (PVT) Ltd</t>
  </si>
  <si>
    <t>Trade &amp; Other Payable- 2014/2015</t>
  </si>
  <si>
    <t>Closing Balance</t>
  </si>
  <si>
    <t>Settlement of opb</t>
  </si>
  <si>
    <t>dbn 31</t>
  </si>
</sst>
</file>

<file path=xl/styles.xml><?xml version="1.0" encoding="utf-8"?>
<styleSheet xmlns="http://schemas.openxmlformats.org/spreadsheetml/2006/main">
  <numFmts count="1">
    <numFmt numFmtId="164" formatCode="#,##0.00_);\-#,##0.00"/>
  </numFmts>
  <fonts count="6">
    <font>
      <sz val="11"/>
      <color theme="1"/>
      <name val="Calibri"/>
      <family val="2"/>
      <scheme val="minor"/>
    </font>
    <font>
      <sz val="10"/>
      <color indexed="8"/>
      <name val="MS Sans Serif"/>
    </font>
    <font>
      <b/>
      <sz val="12"/>
      <color indexed="8"/>
      <name val="Times New Roman"/>
    </font>
    <font>
      <sz val="8"/>
      <color indexed="8"/>
      <name val="Times New Roman"/>
    </font>
    <font>
      <sz val="8.0500000000000007"/>
      <color indexed="8"/>
      <name val="Arial Narrow"/>
    </font>
    <font>
      <sz val="8.0500000000000007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 applyNumberFormat="1" applyFill="1" applyBorder="1" applyAlignment="1" applyProtection="1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15" fontId="4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164" fontId="4" fillId="0" borderId="0" xfId="1" applyNumberFormat="1" applyFont="1" applyAlignment="1">
      <alignment horizontal="right" vertical="center"/>
    </xf>
    <xf numFmtId="4" fontId="0" fillId="0" borderId="0" xfId="0" applyNumberFormat="1"/>
    <xf numFmtId="0" fontId="0" fillId="0" borderId="0" xfId="0" applyAlignment="1">
      <alignment horizontal="center"/>
    </xf>
    <xf numFmtId="164" fontId="4" fillId="2" borderId="0" xfId="1" applyNumberFormat="1" applyFont="1" applyFill="1" applyAlignment="1">
      <alignment horizontal="right" vertical="center"/>
    </xf>
    <xf numFmtId="164" fontId="4" fillId="3" borderId="0" xfId="1" applyNumberFormat="1" applyFont="1" applyFill="1" applyAlignment="1">
      <alignment horizontal="right" vertical="center"/>
    </xf>
    <xf numFmtId="164" fontId="5" fillId="3" borderId="0" xfId="1" applyNumberFormat="1" applyFont="1" applyFill="1" applyAlignment="1">
      <alignment horizontal="right" vertical="center"/>
    </xf>
    <xf numFmtId="0" fontId="0" fillId="3" borderId="0" xfId="0" applyFill="1"/>
    <xf numFmtId="164" fontId="4" fillId="4" borderId="0" xfId="1" applyNumberFormat="1" applyFont="1" applyFill="1" applyAlignment="1">
      <alignment horizontal="right" vertical="center"/>
    </xf>
    <xf numFmtId="0" fontId="0" fillId="4" borderId="0" xfId="0" applyFill="1"/>
    <xf numFmtId="164" fontId="4" fillId="5" borderId="0" xfId="1" applyNumberFormat="1" applyFont="1" applyFill="1" applyAlignment="1">
      <alignment horizontal="right" vertical="center"/>
    </xf>
    <xf numFmtId="164" fontId="4" fillId="6" borderId="0" xfId="1" applyNumberFormat="1" applyFont="1" applyFill="1" applyAlignment="1">
      <alignment horizontal="right" vertical="center"/>
    </xf>
    <xf numFmtId="0" fontId="0" fillId="6" borderId="0" xfId="0" applyFill="1"/>
    <xf numFmtId="164" fontId="4" fillId="7" borderId="0" xfId="1" applyNumberFormat="1" applyFont="1" applyFill="1" applyAlignment="1">
      <alignment horizontal="right" vertical="center"/>
    </xf>
    <xf numFmtId="164" fontId="4" fillId="8" borderId="0" xfId="1" applyNumberFormat="1" applyFont="1" applyFill="1" applyAlignment="1">
      <alignment horizontal="right" vertical="center"/>
    </xf>
    <xf numFmtId="0" fontId="0" fillId="8" borderId="0" xfId="0" applyFill="1"/>
    <xf numFmtId="164" fontId="4" fillId="9" borderId="0" xfId="1" applyNumberFormat="1" applyFont="1" applyFill="1" applyAlignment="1">
      <alignment horizontal="right" vertical="center"/>
    </xf>
    <xf numFmtId="164" fontId="5" fillId="10" borderId="0" xfId="1" applyNumberFormat="1" applyFont="1" applyFill="1" applyAlignment="1">
      <alignment horizontal="right" vertical="center"/>
    </xf>
    <xf numFmtId="164" fontId="4" fillId="11" borderId="0" xfId="1" applyNumberFormat="1" applyFont="1" applyFill="1" applyAlignment="1">
      <alignment horizontal="right" vertical="center"/>
    </xf>
    <xf numFmtId="4" fontId="0" fillId="4" borderId="0" xfId="0" applyNumberFormat="1" applyFill="1"/>
    <xf numFmtId="164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91"/>
  <sheetViews>
    <sheetView tabSelected="1" topLeftCell="A80" workbookViewId="0">
      <selection activeCell="H51" sqref="H51"/>
    </sheetView>
  </sheetViews>
  <sheetFormatPr defaultRowHeight="15"/>
  <cols>
    <col min="2" max="2" width="13.140625" customWidth="1"/>
    <col min="5" max="5" width="14.85546875" customWidth="1"/>
    <col min="6" max="6" width="17.28515625" customWidth="1"/>
    <col min="9" max="9" width="15.140625" customWidth="1"/>
  </cols>
  <sheetData>
    <row r="2" spans="1:9" ht="15.75">
      <c r="A2" s="1"/>
      <c r="B2" s="1"/>
      <c r="C2" s="1"/>
      <c r="D2" s="2" t="s">
        <v>0</v>
      </c>
      <c r="E2" s="1"/>
      <c r="F2" s="1"/>
      <c r="G2" s="1"/>
    </row>
    <row r="6" spans="1:9">
      <c r="A6" s="1"/>
      <c r="B6" s="1"/>
      <c r="C6" s="1"/>
      <c r="D6" s="3" t="s">
        <v>1</v>
      </c>
      <c r="E6" s="1"/>
      <c r="F6" s="1"/>
      <c r="G6" s="1"/>
    </row>
    <row r="9" spans="1:9">
      <c r="A9" s="4" t="s">
        <v>2</v>
      </c>
      <c r="B9" s="4" t="s">
        <v>3</v>
      </c>
      <c r="C9" s="4" t="s">
        <v>4</v>
      </c>
      <c r="D9" s="4" t="s">
        <v>5</v>
      </c>
      <c r="E9" s="5" t="s">
        <v>6</v>
      </c>
      <c r="F9" s="5" t="s">
        <v>7</v>
      </c>
      <c r="G9" s="6" t="s">
        <v>8</v>
      </c>
    </row>
    <row r="11" spans="1:9">
      <c r="A11" s="7">
        <v>41730</v>
      </c>
      <c r="B11" s="8" t="s">
        <v>9</v>
      </c>
      <c r="C11" s="1"/>
      <c r="D11" s="8" t="s">
        <v>10</v>
      </c>
      <c r="E11" s="9">
        <v>514891.4</v>
      </c>
      <c r="F11" s="9">
        <v>0</v>
      </c>
      <c r="G11" s="9">
        <v>514891.4</v>
      </c>
    </row>
    <row r="13" spans="1:9">
      <c r="A13" s="7">
        <v>41764</v>
      </c>
      <c r="B13" s="8" t="s">
        <v>11</v>
      </c>
      <c r="C13" s="8" t="s">
        <v>12</v>
      </c>
      <c r="D13" s="1"/>
      <c r="E13" s="12">
        <v>20885.310000000001</v>
      </c>
      <c r="F13" s="9">
        <v>0</v>
      </c>
      <c r="G13" s="9">
        <v>535776.71</v>
      </c>
      <c r="I13" s="28">
        <f>E13-F13</f>
        <v>20885.310000000001</v>
      </c>
    </row>
    <row r="15" spans="1:9">
      <c r="A15" s="7">
        <v>41767</v>
      </c>
      <c r="B15" s="8" t="s">
        <v>13</v>
      </c>
      <c r="C15" s="1"/>
      <c r="D15" s="8" t="s">
        <v>14</v>
      </c>
      <c r="E15" s="9">
        <v>0</v>
      </c>
      <c r="F15" s="12">
        <v>20885.310000000001</v>
      </c>
      <c r="G15" s="9">
        <v>514891.4</v>
      </c>
      <c r="I15" s="28">
        <f>I13+(E15-F15)</f>
        <v>0</v>
      </c>
    </row>
    <row r="16" spans="1:9">
      <c r="I16" s="28">
        <f t="shared" ref="I16:I79" si="0">I14+(E16-F16)</f>
        <v>0</v>
      </c>
    </row>
    <row r="17" spans="1:9">
      <c r="A17" s="7">
        <v>41788</v>
      </c>
      <c r="B17" s="8" t="s">
        <v>15</v>
      </c>
      <c r="C17" s="8" t="s">
        <v>12</v>
      </c>
      <c r="D17" s="1"/>
      <c r="E17" s="12">
        <v>20885.310000000001</v>
      </c>
      <c r="F17" s="9">
        <v>0</v>
      </c>
      <c r="G17" s="9">
        <v>535776.71</v>
      </c>
      <c r="I17" s="28">
        <f t="shared" si="0"/>
        <v>20885.310000000001</v>
      </c>
    </row>
    <row r="18" spans="1:9">
      <c r="I18" s="28">
        <f t="shared" si="0"/>
        <v>0</v>
      </c>
    </row>
    <row r="19" spans="1:9">
      <c r="A19" s="7">
        <v>41789</v>
      </c>
      <c r="B19" s="8" t="s">
        <v>16</v>
      </c>
      <c r="C19" s="1"/>
      <c r="D19" s="8" t="s">
        <v>14</v>
      </c>
      <c r="E19" s="9">
        <v>0</v>
      </c>
      <c r="F19" s="12">
        <v>20885.310000000001</v>
      </c>
      <c r="G19" s="9">
        <v>514891.4</v>
      </c>
      <c r="I19" s="28">
        <f t="shared" si="0"/>
        <v>0</v>
      </c>
    </row>
    <row r="20" spans="1:9">
      <c r="I20" s="28">
        <f t="shared" si="0"/>
        <v>0</v>
      </c>
    </row>
    <row r="21" spans="1:9">
      <c r="A21" s="7">
        <v>41803</v>
      </c>
      <c r="B21" s="8" t="s">
        <v>17</v>
      </c>
      <c r="C21" s="8" t="s">
        <v>12</v>
      </c>
      <c r="D21" s="1"/>
      <c r="E21" s="12">
        <v>22491.88</v>
      </c>
      <c r="F21" s="9">
        <v>0</v>
      </c>
      <c r="G21" s="9">
        <v>537383.28</v>
      </c>
      <c r="I21" s="28">
        <f t="shared" si="0"/>
        <v>22491.88</v>
      </c>
    </row>
    <row r="22" spans="1:9">
      <c r="I22" s="28">
        <f t="shared" si="0"/>
        <v>0</v>
      </c>
    </row>
    <row r="23" spans="1:9">
      <c r="A23" s="7">
        <v>41803</v>
      </c>
      <c r="B23" s="8" t="s">
        <v>18</v>
      </c>
      <c r="C23" s="1"/>
      <c r="D23" s="8" t="s">
        <v>14</v>
      </c>
      <c r="E23" s="9">
        <v>0</v>
      </c>
      <c r="F23" s="12">
        <v>22491.87</v>
      </c>
      <c r="G23" s="9">
        <v>514891.41</v>
      </c>
      <c r="I23" s="28">
        <f t="shared" si="0"/>
        <v>1.0000000002037268E-2</v>
      </c>
    </row>
    <row r="24" spans="1:9">
      <c r="I24" s="28">
        <f t="shared" si="0"/>
        <v>0</v>
      </c>
    </row>
    <row r="25" spans="1:9">
      <c r="A25" s="7">
        <v>41827</v>
      </c>
      <c r="B25" s="8" t="s">
        <v>19</v>
      </c>
      <c r="C25" s="8" t="s">
        <v>12</v>
      </c>
      <c r="D25" s="1"/>
      <c r="E25" s="12">
        <v>19278.75</v>
      </c>
      <c r="F25" s="9">
        <v>0</v>
      </c>
      <c r="G25" s="9">
        <v>534170.16</v>
      </c>
      <c r="I25" s="28">
        <f t="shared" si="0"/>
        <v>19278.760000000002</v>
      </c>
    </row>
    <row r="26" spans="1:9">
      <c r="I26" s="28">
        <f t="shared" si="0"/>
        <v>0</v>
      </c>
    </row>
    <row r="27" spans="1:9">
      <c r="A27" s="7">
        <v>41827</v>
      </c>
      <c r="B27" s="8" t="s">
        <v>20</v>
      </c>
      <c r="C27" s="1"/>
      <c r="D27" s="8" t="s">
        <v>14</v>
      </c>
      <c r="E27" s="9">
        <v>0</v>
      </c>
      <c r="F27" s="12">
        <v>19278.75</v>
      </c>
      <c r="G27" s="9">
        <v>514891.41</v>
      </c>
      <c r="I27" s="28">
        <f t="shared" si="0"/>
        <v>1.0000000002037268E-2</v>
      </c>
    </row>
    <row r="28" spans="1:9">
      <c r="I28" s="28">
        <f t="shared" si="0"/>
        <v>0</v>
      </c>
    </row>
    <row r="29" spans="1:9">
      <c r="A29" s="7">
        <v>41838</v>
      </c>
      <c r="B29" s="8" t="s">
        <v>21</v>
      </c>
      <c r="C29" s="1"/>
      <c r="D29" s="8" t="s">
        <v>22</v>
      </c>
      <c r="E29" s="9">
        <v>0</v>
      </c>
      <c r="F29" s="25">
        <v>110792.51</v>
      </c>
      <c r="G29" s="9">
        <v>404098.9</v>
      </c>
      <c r="I29" s="28">
        <f t="shared" si="0"/>
        <v>-110792.5</v>
      </c>
    </row>
    <row r="30" spans="1:9">
      <c r="I30" s="28">
        <f t="shared" si="0"/>
        <v>0</v>
      </c>
    </row>
    <row r="31" spans="1:9">
      <c r="A31" s="7">
        <v>41885</v>
      </c>
      <c r="B31" s="8" t="s">
        <v>23</v>
      </c>
      <c r="C31" s="8" t="s">
        <v>12</v>
      </c>
      <c r="D31" s="1"/>
      <c r="E31" s="16">
        <v>19230</v>
      </c>
      <c r="F31" s="9">
        <v>0</v>
      </c>
      <c r="G31" s="9">
        <v>423328.9</v>
      </c>
      <c r="I31" s="28">
        <f t="shared" si="0"/>
        <v>-91562.5</v>
      </c>
    </row>
    <row r="32" spans="1:9">
      <c r="E32" s="17"/>
      <c r="I32" s="28">
        <f t="shared" si="0"/>
        <v>0</v>
      </c>
    </row>
    <row r="33" spans="1:9">
      <c r="A33" s="7">
        <v>41885</v>
      </c>
      <c r="B33" s="8" t="s">
        <v>24</v>
      </c>
      <c r="C33" s="8" t="s">
        <v>12</v>
      </c>
      <c r="D33" s="1"/>
      <c r="E33" s="16">
        <v>26922</v>
      </c>
      <c r="F33" s="9">
        <v>0</v>
      </c>
      <c r="G33" s="9">
        <v>450250.9</v>
      </c>
      <c r="I33" s="28">
        <f t="shared" si="0"/>
        <v>-64640.5</v>
      </c>
    </row>
    <row r="34" spans="1:9">
      <c r="E34" s="17"/>
      <c r="I34" s="28">
        <f t="shared" si="0"/>
        <v>0</v>
      </c>
    </row>
    <row r="35" spans="1:9">
      <c r="A35" s="7">
        <v>41885</v>
      </c>
      <c r="B35" s="8" t="s">
        <v>25</v>
      </c>
      <c r="C35" s="8" t="s">
        <v>12</v>
      </c>
      <c r="D35" s="1"/>
      <c r="E35" s="16">
        <v>38460</v>
      </c>
      <c r="F35" s="9">
        <v>0</v>
      </c>
      <c r="G35" s="9">
        <v>488710.9</v>
      </c>
      <c r="I35" s="28">
        <f t="shared" si="0"/>
        <v>-26180.5</v>
      </c>
    </row>
    <row r="36" spans="1:9">
      <c r="E36" s="17"/>
      <c r="I36" s="28">
        <f t="shared" si="0"/>
        <v>0</v>
      </c>
    </row>
    <row r="37" spans="1:9">
      <c r="A37" s="7">
        <v>41905</v>
      </c>
      <c r="B37" s="8" t="s">
        <v>26</v>
      </c>
      <c r="C37" s="8" t="s">
        <v>27</v>
      </c>
      <c r="D37" s="1"/>
      <c r="E37" s="16">
        <v>24.3</v>
      </c>
      <c r="F37" s="9">
        <v>0</v>
      </c>
      <c r="G37" s="9">
        <v>488735.2</v>
      </c>
      <c r="I37" s="28">
        <f t="shared" si="0"/>
        <v>-26156.2</v>
      </c>
    </row>
    <row r="38" spans="1:9">
      <c r="I38" s="28">
        <f t="shared" si="0"/>
        <v>0</v>
      </c>
    </row>
    <row r="39" spans="1:9">
      <c r="A39" s="7">
        <v>41905</v>
      </c>
      <c r="B39" s="8" t="s">
        <v>28</v>
      </c>
      <c r="C39" s="1"/>
      <c r="D39" s="1"/>
      <c r="E39" s="21">
        <v>4804.9399999999996</v>
      </c>
      <c r="F39" s="9">
        <v>0</v>
      </c>
      <c r="G39" s="9">
        <v>493540.14</v>
      </c>
      <c r="I39" s="28">
        <f t="shared" si="0"/>
        <v>-21351.260000000002</v>
      </c>
    </row>
    <row r="40" spans="1:9">
      <c r="I40" s="28">
        <f t="shared" si="0"/>
        <v>0</v>
      </c>
    </row>
    <row r="41" spans="1:9">
      <c r="A41" s="7">
        <v>41905</v>
      </c>
      <c r="B41" s="8" t="s">
        <v>29</v>
      </c>
      <c r="C41" s="1"/>
      <c r="D41" s="1"/>
      <c r="E41" s="9">
        <v>0</v>
      </c>
      <c r="F41" s="16">
        <v>771.16</v>
      </c>
      <c r="G41" s="9">
        <v>492768.98</v>
      </c>
      <c r="I41" s="28">
        <f t="shared" si="0"/>
        <v>-22122.420000000002</v>
      </c>
    </row>
    <row r="42" spans="1:9">
      <c r="F42" s="17"/>
      <c r="I42" s="28">
        <f t="shared" si="0"/>
        <v>0</v>
      </c>
    </row>
    <row r="43" spans="1:9">
      <c r="A43" s="7">
        <v>41905</v>
      </c>
      <c r="B43" s="8" t="s">
        <v>30</v>
      </c>
      <c r="C43" s="1"/>
      <c r="D43" s="8" t="s">
        <v>31</v>
      </c>
      <c r="E43" s="9">
        <v>0</v>
      </c>
      <c r="F43" s="16">
        <v>79037.7</v>
      </c>
      <c r="G43" s="9">
        <v>413731.28</v>
      </c>
      <c r="I43" s="28">
        <f t="shared" si="0"/>
        <v>-101160.12</v>
      </c>
    </row>
    <row r="44" spans="1:9">
      <c r="I44" s="28">
        <f t="shared" si="0"/>
        <v>0</v>
      </c>
    </row>
    <row r="45" spans="1:9">
      <c r="A45" s="7">
        <v>41936</v>
      </c>
      <c r="B45" s="8" t="s">
        <v>32</v>
      </c>
      <c r="C45" s="8" t="s">
        <v>12</v>
      </c>
      <c r="D45" s="1"/>
      <c r="E45" s="14">
        <v>25780</v>
      </c>
      <c r="F45" s="9">
        <v>0</v>
      </c>
      <c r="G45" s="9">
        <v>439511.28</v>
      </c>
      <c r="I45" s="28">
        <f t="shared" si="0"/>
        <v>-75380.12</v>
      </c>
    </row>
    <row r="46" spans="1:9">
      <c r="I46" s="28">
        <f t="shared" si="0"/>
        <v>0</v>
      </c>
    </row>
    <row r="47" spans="1:9">
      <c r="A47" s="7">
        <v>41969</v>
      </c>
      <c r="B47" s="8" t="s">
        <v>33</v>
      </c>
      <c r="C47" s="8" t="s">
        <v>12</v>
      </c>
      <c r="D47" s="1"/>
      <c r="E47" s="19">
        <v>36936</v>
      </c>
      <c r="F47" s="9">
        <v>0</v>
      </c>
      <c r="G47" s="9">
        <v>476447.28</v>
      </c>
      <c r="I47" s="28">
        <f t="shared" si="0"/>
        <v>-38444.119999999995</v>
      </c>
    </row>
    <row r="48" spans="1:9">
      <c r="E48" s="20"/>
      <c r="I48" s="28">
        <f t="shared" si="0"/>
        <v>0</v>
      </c>
    </row>
    <row r="49" spans="1:9">
      <c r="A49" s="7">
        <v>41970</v>
      </c>
      <c r="B49" s="8" t="s">
        <v>34</v>
      </c>
      <c r="C49" s="8" t="s">
        <v>12</v>
      </c>
      <c r="D49" s="1"/>
      <c r="E49" s="19">
        <v>29160</v>
      </c>
      <c r="F49" s="9">
        <v>0</v>
      </c>
      <c r="G49" s="9">
        <v>505607.28</v>
      </c>
      <c r="I49" s="28">
        <f t="shared" si="0"/>
        <v>-9284.1199999999953</v>
      </c>
    </row>
    <row r="50" spans="1:9">
      <c r="I50" s="28">
        <f t="shared" si="0"/>
        <v>0</v>
      </c>
    </row>
    <row r="51" spans="1:9">
      <c r="A51" s="7">
        <v>41975</v>
      </c>
      <c r="B51" s="8" t="s">
        <v>35</v>
      </c>
      <c r="C51" s="8" t="s">
        <v>36</v>
      </c>
      <c r="D51" s="1"/>
      <c r="E51" s="12">
        <v>26888.400000000001</v>
      </c>
      <c r="F51" s="9">
        <v>0</v>
      </c>
      <c r="G51" s="9">
        <v>532495.68000000005</v>
      </c>
      <c r="I51" s="28">
        <f t="shared" si="0"/>
        <v>17604.280000000006</v>
      </c>
    </row>
    <row r="52" spans="1:9">
      <c r="I52" s="28">
        <f t="shared" si="0"/>
        <v>0</v>
      </c>
    </row>
    <row r="53" spans="1:9">
      <c r="A53" s="7">
        <v>41984</v>
      </c>
      <c r="B53" s="8" t="s">
        <v>37</v>
      </c>
      <c r="C53" s="8" t="s">
        <v>12</v>
      </c>
      <c r="D53" s="1"/>
      <c r="E53" s="18">
        <v>35019</v>
      </c>
      <c r="F53" s="9">
        <v>0</v>
      </c>
      <c r="G53" s="9">
        <v>567514.68000000005</v>
      </c>
      <c r="I53" s="28">
        <f t="shared" si="0"/>
        <v>52623.280000000006</v>
      </c>
    </row>
    <row r="54" spans="1:9">
      <c r="I54" s="28">
        <f t="shared" si="0"/>
        <v>0</v>
      </c>
    </row>
    <row r="55" spans="1:9">
      <c r="A55" s="7">
        <v>41984</v>
      </c>
      <c r="B55" s="8" t="s">
        <v>38</v>
      </c>
      <c r="C55" s="8" t="s">
        <v>12</v>
      </c>
      <c r="D55" s="1"/>
      <c r="E55" s="18">
        <v>19455</v>
      </c>
      <c r="F55" s="9">
        <v>0</v>
      </c>
      <c r="G55" s="9">
        <v>586969.68000000005</v>
      </c>
      <c r="I55" s="28">
        <f t="shared" si="0"/>
        <v>72078.28</v>
      </c>
    </row>
    <row r="56" spans="1:9">
      <c r="I56" s="28">
        <f t="shared" si="0"/>
        <v>0</v>
      </c>
    </row>
    <row r="57" spans="1:9">
      <c r="A57" s="7">
        <v>41988</v>
      </c>
      <c r="B57" s="8" t="s">
        <v>39</v>
      </c>
      <c r="C57" s="1"/>
      <c r="D57" s="8" t="s">
        <v>40</v>
      </c>
      <c r="E57" s="9">
        <v>0</v>
      </c>
      <c r="F57" s="13">
        <v>24327.200000000001</v>
      </c>
      <c r="G57" s="9">
        <v>562642.48</v>
      </c>
      <c r="I57" s="28">
        <f t="shared" si="0"/>
        <v>47751.08</v>
      </c>
    </row>
    <row r="58" spans="1:9">
      <c r="F58" s="15"/>
      <c r="I58" s="28">
        <f t="shared" si="0"/>
        <v>0</v>
      </c>
    </row>
    <row r="59" spans="1:9">
      <c r="A59" s="7">
        <v>41988</v>
      </c>
      <c r="B59" s="8" t="s">
        <v>41</v>
      </c>
      <c r="C59" s="1"/>
      <c r="D59" s="1"/>
      <c r="E59" s="9">
        <v>0</v>
      </c>
      <c r="F59" s="13">
        <v>1546.8</v>
      </c>
      <c r="G59" s="9">
        <v>561095.68000000005</v>
      </c>
      <c r="I59" s="28">
        <f t="shared" si="0"/>
        <v>46204.28</v>
      </c>
    </row>
    <row r="60" spans="1:9">
      <c r="I60" s="28">
        <f t="shared" si="0"/>
        <v>0</v>
      </c>
    </row>
    <row r="61" spans="1:9">
      <c r="A61" s="7">
        <v>42004</v>
      </c>
      <c r="B61" s="8" t="s">
        <v>42</v>
      </c>
      <c r="C61" s="1"/>
      <c r="D61" s="8" t="s">
        <v>43</v>
      </c>
      <c r="E61" s="9">
        <v>0</v>
      </c>
      <c r="F61" s="19">
        <v>61371.75</v>
      </c>
      <c r="G61" s="9">
        <v>499723.93</v>
      </c>
      <c r="I61" s="28">
        <f t="shared" si="0"/>
        <v>-15167.470000000001</v>
      </c>
    </row>
    <row r="62" spans="1:9">
      <c r="I62" s="28">
        <f t="shared" si="0"/>
        <v>0</v>
      </c>
    </row>
    <row r="63" spans="1:9">
      <c r="A63" s="7">
        <v>42006</v>
      </c>
      <c r="B63" s="8" t="s">
        <v>44</v>
      </c>
      <c r="C63" s="8" t="s">
        <v>12</v>
      </c>
      <c r="D63" s="1"/>
      <c r="E63" s="18">
        <v>37078.5</v>
      </c>
      <c r="F63" s="9">
        <v>0</v>
      </c>
      <c r="G63" s="9">
        <v>536802.43000000005</v>
      </c>
      <c r="I63" s="28">
        <f t="shared" si="0"/>
        <v>21911.03</v>
      </c>
    </row>
    <row r="64" spans="1:9">
      <c r="I64" s="28">
        <f t="shared" si="0"/>
        <v>0</v>
      </c>
    </row>
    <row r="65" spans="1:9">
      <c r="A65" s="7">
        <v>42006</v>
      </c>
      <c r="B65" s="8" t="s">
        <v>45</v>
      </c>
      <c r="C65" s="1"/>
      <c r="D65" s="1"/>
      <c r="E65" s="9">
        <v>0</v>
      </c>
      <c r="F65" s="19">
        <v>4795.2</v>
      </c>
      <c r="G65" s="9">
        <v>532007.23</v>
      </c>
      <c r="I65" s="28">
        <f t="shared" si="0"/>
        <v>17115.829999999998</v>
      </c>
    </row>
    <row r="66" spans="1:9">
      <c r="I66" s="28">
        <f t="shared" si="0"/>
        <v>0</v>
      </c>
    </row>
    <row r="67" spans="1:9">
      <c r="A67" s="7">
        <v>42020</v>
      </c>
      <c r="B67" s="8" t="s">
        <v>46</v>
      </c>
      <c r="C67" s="8" t="s">
        <v>12</v>
      </c>
      <c r="D67" s="1"/>
      <c r="E67" s="22">
        <v>19560</v>
      </c>
      <c r="F67" s="9">
        <v>0</v>
      </c>
      <c r="G67" s="9">
        <v>551567.23</v>
      </c>
      <c r="I67" s="28">
        <f t="shared" si="0"/>
        <v>36675.83</v>
      </c>
    </row>
    <row r="68" spans="1:9">
      <c r="I68" s="28">
        <f t="shared" si="0"/>
        <v>0</v>
      </c>
    </row>
    <row r="69" spans="1:9">
      <c r="A69" s="7">
        <v>42051</v>
      </c>
      <c r="B69" s="8" t="s">
        <v>47</v>
      </c>
      <c r="C69" s="8" t="s">
        <v>27</v>
      </c>
      <c r="D69" s="1"/>
      <c r="E69" s="18">
        <v>351</v>
      </c>
      <c r="F69" s="9">
        <v>0</v>
      </c>
      <c r="G69" s="9">
        <v>551918.23</v>
      </c>
      <c r="I69" s="28">
        <f t="shared" si="0"/>
        <v>37026.83</v>
      </c>
    </row>
    <row r="70" spans="1:9">
      <c r="I70" s="28">
        <f t="shared" si="0"/>
        <v>0</v>
      </c>
    </row>
    <row r="71" spans="1:9">
      <c r="A71" s="7">
        <v>42051</v>
      </c>
      <c r="B71" s="8" t="s">
        <v>48</v>
      </c>
      <c r="C71" s="8" t="s">
        <v>27</v>
      </c>
      <c r="D71" s="1"/>
      <c r="E71" s="18">
        <v>195</v>
      </c>
      <c r="F71" s="9">
        <v>0</v>
      </c>
      <c r="G71" s="9">
        <v>552113.23</v>
      </c>
      <c r="I71" s="28">
        <f t="shared" si="0"/>
        <v>37221.83</v>
      </c>
    </row>
    <row r="72" spans="1:9">
      <c r="I72" s="28">
        <f t="shared" si="0"/>
        <v>0</v>
      </c>
    </row>
    <row r="73" spans="1:9">
      <c r="A73" s="7">
        <v>42051</v>
      </c>
      <c r="B73" s="8" t="s">
        <v>49</v>
      </c>
      <c r="C73" s="1"/>
      <c r="D73" s="8" t="s">
        <v>50</v>
      </c>
      <c r="E73" s="9">
        <v>0</v>
      </c>
      <c r="F73" s="18">
        <v>87508</v>
      </c>
      <c r="G73" s="9">
        <v>464605.23</v>
      </c>
      <c r="I73" s="28">
        <f t="shared" si="0"/>
        <v>-50286.17</v>
      </c>
    </row>
    <row r="74" spans="1:9">
      <c r="I74" s="28">
        <f t="shared" si="0"/>
        <v>0</v>
      </c>
    </row>
    <row r="75" spans="1:9">
      <c r="A75" s="7">
        <v>42051</v>
      </c>
      <c r="B75" s="8" t="s">
        <v>51</v>
      </c>
      <c r="C75" s="1"/>
      <c r="D75" s="1"/>
      <c r="E75" s="9">
        <v>0</v>
      </c>
      <c r="F75" s="18">
        <v>4813.7</v>
      </c>
      <c r="G75" s="9">
        <v>459791.53</v>
      </c>
      <c r="I75" s="28">
        <f t="shared" si="0"/>
        <v>-55099.869999999995</v>
      </c>
    </row>
    <row r="76" spans="1:9">
      <c r="I76" s="28">
        <f t="shared" si="0"/>
        <v>0</v>
      </c>
    </row>
    <row r="77" spans="1:9">
      <c r="A77" s="7">
        <v>42059</v>
      </c>
      <c r="B77" s="8" t="s">
        <v>52</v>
      </c>
      <c r="C77" s="8" t="s">
        <v>36</v>
      </c>
      <c r="D77" s="1"/>
      <c r="E77" s="24">
        <v>8590.86</v>
      </c>
      <c r="F77" s="9">
        <v>0</v>
      </c>
      <c r="G77" s="9">
        <v>468382.39</v>
      </c>
      <c r="I77" s="28">
        <f t="shared" si="0"/>
        <v>-46509.009999999995</v>
      </c>
    </row>
    <row r="78" spans="1:9">
      <c r="I78" s="28">
        <f t="shared" si="0"/>
        <v>0</v>
      </c>
    </row>
    <row r="79" spans="1:9">
      <c r="A79" s="7">
        <v>42059</v>
      </c>
      <c r="B79" s="8" t="s">
        <v>53</v>
      </c>
      <c r="C79" s="8" t="s">
        <v>12</v>
      </c>
      <c r="D79" s="1"/>
      <c r="E79" s="26">
        <v>19665</v>
      </c>
      <c r="F79" s="9">
        <v>0</v>
      </c>
      <c r="G79" s="9">
        <v>488047.39</v>
      </c>
      <c r="I79" s="28">
        <f t="shared" si="0"/>
        <v>-26844.009999999995</v>
      </c>
    </row>
    <row r="80" spans="1:9">
      <c r="I80" s="28">
        <f t="shared" ref="I80:I91" si="1">I78+(E80-F80)</f>
        <v>0</v>
      </c>
    </row>
    <row r="81" spans="1:9">
      <c r="A81" s="7">
        <v>42060</v>
      </c>
      <c r="B81" s="8" t="s">
        <v>54</v>
      </c>
      <c r="C81" s="8" t="s">
        <v>12</v>
      </c>
      <c r="D81" s="1"/>
      <c r="E81" s="26">
        <v>43263</v>
      </c>
      <c r="F81" s="9">
        <v>0</v>
      </c>
      <c r="G81" s="9">
        <v>531310.39</v>
      </c>
      <c r="I81" s="28">
        <f t="shared" si="1"/>
        <v>16418.990000000005</v>
      </c>
    </row>
    <row r="82" spans="1:9">
      <c r="I82" s="28">
        <f t="shared" si="1"/>
        <v>0</v>
      </c>
    </row>
    <row r="83" spans="1:9">
      <c r="A83" s="7">
        <v>42061</v>
      </c>
      <c r="B83" s="8" t="s">
        <v>55</v>
      </c>
      <c r="C83" s="1"/>
      <c r="D83" s="8" t="s">
        <v>56</v>
      </c>
      <c r="E83" s="9">
        <v>0</v>
      </c>
      <c r="F83" s="12">
        <v>26888.400000000001</v>
      </c>
      <c r="G83" s="9">
        <v>504421.99</v>
      </c>
      <c r="I83" s="28">
        <f t="shared" si="1"/>
        <v>-10469.409999999996</v>
      </c>
    </row>
    <row r="84" spans="1:9">
      <c r="I84" s="28">
        <f t="shared" si="1"/>
        <v>0</v>
      </c>
    </row>
    <row r="85" spans="1:9">
      <c r="A85" s="7">
        <v>42072</v>
      </c>
      <c r="B85" s="8" t="s">
        <v>57</v>
      </c>
      <c r="C85" s="1"/>
      <c r="D85" s="8" t="s">
        <v>58</v>
      </c>
      <c r="E85" s="9">
        <v>0</v>
      </c>
      <c r="F85" s="22">
        <v>18126.3</v>
      </c>
      <c r="G85" s="9">
        <v>486295.69</v>
      </c>
      <c r="I85" s="28">
        <f t="shared" si="1"/>
        <v>-28595.709999999995</v>
      </c>
    </row>
    <row r="86" spans="1:9">
      <c r="F86" s="23"/>
      <c r="I86" s="28">
        <f t="shared" si="1"/>
        <v>0</v>
      </c>
    </row>
    <row r="87" spans="1:9">
      <c r="A87" s="7">
        <v>42072</v>
      </c>
      <c r="B87" s="8" t="s">
        <v>59</v>
      </c>
      <c r="C87" s="1"/>
      <c r="D87" s="1"/>
      <c r="E87" s="9">
        <v>0</v>
      </c>
      <c r="F87" s="22">
        <v>1564.8</v>
      </c>
      <c r="G87" s="9">
        <v>484730.89</v>
      </c>
      <c r="I87" s="28">
        <f t="shared" si="1"/>
        <v>-30160.509999999995</v>
      </c>
    </row>
    <row r="88" spans="1:9">
      <c r="I88" s="28">
        <f t="shared" si="1"/>
        <v>0</v>
      </c>
    </row>
    <row r="89" spans="1:9">
      <c r="A89" s="7">
        <v>42086</v>
      </c>
      <c r="B89" s="8" t="s">
        <v>60</v>
      </c>
      <c r="C89" s="1"/>
      <c r="D89" s="8" t="s">
        <v>61</v>
      </c>
      <c r="E89" s="9">
        <v>0</v>
      </c>
      <c r="F89" s="24">
        <v>6858.86</v>
      </c>
      <c r="G89" s="9">
        <v>477872.03</v>
      </c>
      <c r="I89" s="28">
        <f t="shared" si="1"/>
        <v>-37019.369999999995</v>
      </c>
    </row>
    <row r="90" spans="1:9">
      <c r="I90" s="28">
        <f t="shared" si="1"/>
        <v>0</v>
      </c>
    </row>
    <row r="91" spans="1:9">
      <c r="A91" s="7">
        <v>42094</v>
      </c>
      <c r="B91" s="8" t="s">
        <v>62</v>
      </c>
      <c r="C91" s="1"/>
      <c r="D91" s="8" t="s">
        <v>63</v>
      </c>
      <c r="E91" s="9">
        <v>0</v>
      </c>
      <c r="F91" s="9">
        <v>20412.080000000002</v>
      </c>
      <c r="G91" s="9">
        <v>457459.95</v>
      </c>
      <c r="I91" s="28">
        <f t="shared" si="1"/>
        <v>-57431.45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C21"/>
  <sheetViews>
    <sheetView workbookViewId="0">
      <selection activeCell="E9" sqref="E9"/>
    </sheetView>
  </sheetViews>
  <sheetFormatPr defaultRowHeight="15"/>
  <cols>
    <col min="2" max="2" width="31.5703125" bestFit="1" customWidth="1"/>
    <col min="3" max="3" width="10.85546875" bestFit="1" customWidth="1"/>
    <col min="4" max="4" width="8.85546875" customWidth="1"/>
  </cols>
  <sheetData>
    <row r="2" spans="2:3">
      <c r="B2" s="11" t="s">
        <v>64</v>
      </c>
    </row>
    <row r="3" spans="2:3">
      <c r="B3" s="11" t="s">
        <v>65</v>
      </c>
    </row>
    <row r="5" spans="2:3">
      <c r="B5" t="s">
        <v>9</v>
      </c>
      <c r="C5">
        <v>514891.4</v>
      </c>
    </row>
    <row r="6" spans="2:3">
      <c r="B6" t="s">
        <v>67</v>
      </c>
      <c r="C6" s="10">
        <v>-110792.51</v>
      </c>
    </row>
    <row r="7" spans="2:3">
      <c r="C7" s="10">
        <v>94</v>
      </c>
    </row>
    <row r="8" spans="2:3">
      <c r="C8" s="10">
        <v>70.95</v>
      </c>
    </row>
    <row r="9" spans="2:3">
      <c r="C9" s="10">
        <v>223.2</v>
      </c>
    </row>
    <row r="10" spans="2:3">
      <c r="C10" s="27">
        <v>131.1</v>
      </c>
    </row>
    <row r="11" spans="2:3">
      <c r="C11" s="10">
        <v>22.5</v>
      </c>
    </row>
    <row r="12" spans="2:3">
      <c r="B12" t="s">
        <v>68</v>
      </c>
      <c r="C12" s="10">
        <v>1732</v>
      </c>
    </row>
    <row r="13" spans="2:3">
      <c r="B13" t="s">
        <v>67</v>
      </c>
      <c r="C13" s="10">
        <v>-20412.080000000002</v>
      </c>
    </row>
    <row r="14" spans="2:3">
      <c r="C14" s="10">
        <v>62928</v>
      </c>
    </row>
    <row r="15" spans="2:3">
      <c r="C15" s="10"/>
    </row>
    <row r="17" spans="2:3">
      <c r="C17" s="10">
        <f>SUM(C5:C14)</f>
        <v>448888.56</v>
      </c>
    </row>
    <row r="21" spans="2:3">
      <c r="B21" t="s">
        <v>66</v>
      </c>
      <c r="C21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2015-04-30T03:21:29Z</dcterms:modified>
</cp:coreProperties>
</file>